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BS-Retained Earnings" sheetId="4" r:id="rId1"/>
    <sheet name="BS-Non Profit Nomenclature" sheetId="1" r:id="rId2"/>
    <sheet name="Sheet2" sheetId="2" state="hidden" r:id="rId3"/>
    <sheet name="Sheet3" sheetId="3" state="hidden" r:id="rId4"/>
  </sheets>
  <calcPr calcId="125725"/>
</workbook>
</file>

<file path=xl/calcChain.xml><?xml version="1.0" encoding="utf-8"?>
<calcChain xmlns="http://schemas.openxmlformats.org/spreadsheetml/2006/main">
  <c r="F33" i="4"/>
  <c r="F34"/>
  <c r="F29"/>
  <c r="F30" s="1"/>
  <c r="F31" s="1"/>
  <c r="F21"/>
  <c r="F17"/>
  <c r="F18" s="1"/>
  <c r="F10"/>
  <c r="F9"/>
  <c r="F22" l="1"/>
  <c r="F23" s="1"/>
  <c r="F35"/>
  <c r="F35" i="1"/>
  <c r="F29"/>
  <c r="F30" s="1"/>
  <c r="F31" s="1"/>
  <c r="F36" s="1"/>
  <c r="F21"/>
  <c r="F17"/>
  <c r="F18" s="1"/>
  <c r="F9"/>
  <c r="F10" s="1"/>
  <c r="F22" l="1"/>
  <c r="F23" s="1"/>
</calcChain>
</file>

<file path=xl/sharedStrings.xml><?xml version="1.0" encoding="utf-8"?>
<sst xmlns="http://schemas.openxmlformats.org/spreadsheetml/2006/main" count="73" uniqueCount="36">
  <si>
    <t>ASSETS</t>
  </si>
  <si>
    <t>Current Assets</t>
  </si>
  <si>
    <t>Checking/Savings</t>
  </si>
  <si>
    <t>Cash</t>
  </si>
  <si>
    <t>Tahoe Truckee Community Found</t>
  </si>
  <si>
    <t>Bank of America</t>
  </si>
  <si>
    <t>Parasol Tahoe Community Found</t>
  </si>
  <si>
    <t>Paypal</t>
  </si>
  <si>
    <t>Total Cash</t>
  </si>
  <si>
    <t>Total Checking/Savings</t>
  </si>
  <si>
    <t>Accounts Receivable</t>
  </si>
  <si>
    <t>Contract Reimbursement</t>
  </si>
  <si>
    <t>Founder Circle</t>
  </si>
  <si>
    <t>Pledges</t>
  </si>
  <si>
    <t>Grants</t>
  </si>
  <si>
    <t>Total Accounts Receivable</t>
  </si>
  <si>
    <t>Other Current Assets</t>
  </si>
  <si>
    <t>Undeposited Funds</t>
  </si>
  <si>
    <t>Total Other Current Assets</t>
  </si>
  <si>
    <t>Total Current Assets</t>
  </si>
  <si>
    <t>TOTAL ASSETS</t>
  </si>
  <si>
    <t>LIABILITIES &amp; EQUITY</t>
  </si>
  <si>
    <t>Liabilities</t>
  </si>
  <si>
    <t>Current Liabilities</t>
  </si>
  <si>
    <t>Accounts Payable</t>
  </si>
  <si>
    <t>Total Accounts Payable</t>
  </si>
  <si>
    <t>Total Current Liabilities</t>
  </si>
  <si>
    <t>Total Liabilities</t>
  </si>
  <si>
    <t>Equity</t>
  </si>
  <si>
    <t>Total Equity</t>
  </si>
  <si>
    <t>TOTAL LIABILITIES &amp; EQUITY</t>
  </si>
  <si>
    <t>Net Assets (FY 2010/2011)</t>
  </si>
  <si>
    <t>Net Income (FY 2011/2012)</t>
  </si>
  <si>
    <t>Net assets from Fiscal Year 2010/2011</t>
  </si>
  <si>
    <t>Net income to date for Fiscal Year 2011/2012</t>
  </si>
  <si>
    <t>Retained Earnings</t>
  </si>
</sst>
</file>

<file path=xl/styles.xml><?xml version="1.0" encoding="utf-8"?>
<styleSheet xmlns="http://schemas.openxmlformats.org/spreadsheetml/2006/main">
  <numFmts count="1">
    <numFmt numFmtId="164" formatCode="#,##0.00;\-#,##0.00"/>
  </numFmts>
  <fonts count="4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0" fontId="3" fillId="0" borderId="0" xfId="0" applyFont="1"/>
    <xf numFmtId="164" fontId="2" fillId="0" borderId="0" xfId="0" applyNumberFormat="1" applyFont="1" applyBorder="1"/>
    <xf numFmtId="164" fontId="2" fillId="0" borderId="1" xfId="0" applyNumberFormat="1" applyFont="1" applyBorder="1"/>
    <xf numFmtId="164" fontId="2" fillId="0" borderId="2" xfId="0" applyNumberFormat="1" applyFont="1" applyBorder="1"/>
    <xf numFmtId="164" fontId="1" fillId="0" borderId="3" xfId="0" applyNumberFormat="1" applyFont="1" applyBorder="1"/>
    <xf numFmtId="0" fontId="1" fillId="0" borderId="0" xfId="0" applyFont="1"/>
    <xf numFmtId="0" fontId="1" fillId="0" borderId="0" xfId="0" applyNumberFormat="1" applyFont="1"/>
    <xf numFmtId="0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tabSelected="1" topLeftCell="A15" zoomScale="148" zoomScaleNormal="148" workbookViewId="0">
      <selection activeCell="H33" sqref="H33"/>
    </sheetView>
  </sheetViews>
  <sheetFormatPr defaultRowHeight="12"/>
  <cols>
    <col min="1" max="4" width="3" style="9" customWidth="1"/>
    <col min="5" max="5" width="25.85546875" style="9" customWidth="1"/>
    <col min="6" max="6" width="16.28515625" style="10" customWidth="1"/>
    <col min="7" max="7" width="1.7109375" style="3" customWidth="1"/>
    <col min="8" max="16384" width="9.140625" style="3"/>
  </cols>
  <sheetData>
    <row r="1" spans="1:6" ht="24.95" customHeight="1">
      <c r="A1" s="1" t="s">
        <v>0</v>
      </c>
      <c r="B1" s="1"/>
      <c r="C1" s="1"/>
      <c r="D1" s="1"/>
      <c r="E1" s="1"/>
      <c r="F1" s="2"/>
    </row>
    <row r="2" spans="1:6">
      <c r="A2" s="1"/>
      <c r="B2" s="1" t="s">
        <v>1</v>
      </c>
      <c r="C2" s="1"/>
      <c r="D2" s="1"/>
      <c r="E2" s="1"/>
      <c r="F2" s="2"/>
    </row>
    <row r="3" spans="1:6">
      <c r="A3" s="1"/>
      <c r="B3" s="1"/>
      <c r="C3" s="1" t="s">
        <v>2</v>
      </c>
      <c r="D3" s="1"/>
      <c r="E3" s="1"/>
      <c r="F3" s="2"/>
    </row>
    <row r="4" spans="1:6">
      <c r="A4" s="1"/>
      <c r="B4" s="1"/>
      <c r="C4" s="1"/>
      <c r="D4" s="1" t="s">
        <v>3</v>
      </c>
      <c r="E4" s="1"/>
      <c r="F4" s="2"/>
    </row>
    <row r="5" spans="1:6">
      <c r="A5" s="1"/>
      <c r="B5" s="1"/>
      <c r="C5" s="1"/>
      <c r="D5" s="1"/>
      <c r="E5" s="1" t="s">
        <v>4</v>
      </c>
      <c r="F5" s="2">
        <v>23905.27</v>
      </c>
    </row>
    <row r="6" spans="1:6">
      <c r="A6" s="1"/>
      <c r="B6" s="1"/>
      <c r="C6" s="1"/>
      <c r="D6" s="1"/>
      <c r="E6" s="1" t="s">
        <v>5</v>
      </c>
      <c r="F6" s="2">
        <v>71311.460000000006</v>
      </c>
    </row>
    <row r="7" spans="1:6">
      <c r="A7" s="1"/>
      <c r="B7" s="1"/>
      <c r="C7" s="1"/>
      <c r="D7" s="1"/>
      <c r="E7" s="1" t="s">
        <v>6</v>
      </c>
      <c r="F7" s="2">
        <v>59400.5</v>
      </c>
    </row>
    <row r="8" spans="1:6" ht="12.75" thickBot="1">
      <c r="A8" s="1"/>
      <c r="B8" s="1"/>
      <c r="C8" s="1"/>
      <c r="D8" s="1"/>
      <c r="E8" s="1" t="s">
        <v>7</v>
      </c>
      <c r="F8" s="4">
        <v>5520.09</v>
      </c>
    </row>
    <row r="9" spans="1:6" ht="12.75" thickBot="1">
      <c r="A9" s="1"/>
      <c r="B9" s="1"/>
      <c r="C9" s="1"/>
      <c r="D9" s="1" t="s">
        <v>8</v>
      </c>
      <c r="E9" s="1"/>
      <c r="F9" s="5">
        <f>ROUND(SUM(F4:F8),5)</f>
        <v>160137.32</v>
      </c>
    </row>
    <row r="10" spans="1:6" ht="24.95" customHeight="1">
      <c r="A10" s="1"/>
      <c r="B10" s="1"/>
      <c r="C10" s="1" t="s">
        <v>9</v>
      </c>
      <c r="D10" s="1"/>
      <c r="E10" s="1"/>
      <c r="F10" s="2">
        <f>ROUND(F3+F9,5)</f>
        <v>160137.32</v>
      </c>
    </row>
    <row r="11" spans="1:6" ht="24.95" customHeight="1">
      <c r="A11" s="1"/>
      <c r="B11" s="1"/>
      <c r="C11" s="1" t="s">
        <v>10</v>
      </c>
      <c r="D11" s="1"/>
      <c r="E11" s="1"/>
      <c r="F11" s="2"/>
    </row>
    <row r="12" spans="1:6">
      <c r="A12" s="1"/>
      <c r="B12" s="1"/>
      <c r="C12" s="1"/>
      <c r="D12" s="1" t="s">
        <v>10</v>
      </c>
      <c r="E12" s="1"/>
      <c r="F12" s="2"/>
    </row>
    <row r="13" spans="1:6">
      <c r="A13" s="1"/>
      <c r="B13" s="1"/>
      <c r="C13" s="1"/>
      <c r="D13" s="1"/>
      <c r="E13" s="1" t="s">
        <v>11</v>
      </c>
      <c r="F13" s="2">
        <v>52261.37</v>
      </c>
    </row>
    <row r="14" spans="1:6">
      <c r="A14" s="1"/>
      <c r="B14" s="1"/>
      <c r="C14" s="1"/>
      <c r="D14" s="1"/>
      <c r="E14" s="1" t="s">
        <v>12</v>
      </c>
      <c r="F14" s="2">
        <v>245400</v>
      </c>
    </row>
    <row r="15" spans="1:6">
      <c r="A15" s="1"/>
      <c r="B15" s="1"/>
      <c r="C15" s="1"/>
      <c r="D15" s="1"/>
      <c r="E15" s="1" t="s">
        <v>13</v>
      </c>
      <c r="F15" s="2">
        <v>1500</v>
      </c>
    </row>
    <row r="16" spans="1:6" ht="12.75" thickBot="1">
      <c r="A16" s="1"/>
      <c r="B16" s="1"/>
      <c r="C16" s="1"/>
      <c r="D16" s="1"/>
      <c r="E16" s="1" t="s">
        <v>14</v>
      </c>
      <c r="F16" s="4">
        <v>2000</v>
      </c>
    </row>
    <row r="17" spans="1:6" ht="12.75" thickBot="1">
      <c r="A17" s="1"/>
      <c r="B17" s="1"/>
      <c r="C17" s="1"/>
      <c r="D17" s="1" t="s">
        <v>15</v>
      </c>
      <c r="E17" s="1"/>
      <c r="F17" s="5">
        <f>ROUND(SUM(F12:F16),5)</f>
        <v>301161.37</v>
      </c>
    </row>
    <row r="18" spans="1:6" ht="24.95" customHeight="1">
      <c r="A18" s="1"/>
      <c r="B18" s="1"/>
      <c r="C18" s="1" t="s">
        <v>15</v>
      </c>
      <c r="D18" s="1"/>
      <c r="E18" s="1"/>
      <c r="F18" s="2">
        <f>ROUND(F11+F17,5)</f>
        <v>301161.37</v>
      </c>
    </row>
    <row r="19" spans="1:6" ht="24.95" customHeight="1">
      <c r="A19" s="1"/>
      <c r="B19" s="1"/>
      <c r="C19" s="1" t="s">
        <v>16</v>
      </c>
      <c r="D19" s="1"/>
      <c r="E19" s="1"/>
      <c r="F19" s="2"/>
    </row>
    <row r="20" spans="1:6" ht="12.75" thickBot="1">
      <c r="A20" s="1"/>
      <c r="B20" s="1"/>
      <c r="C20" s="1"/>
      <c r="D20" s="1" t="s">
        <v>17</v>
      </c>
      <c r="E20" s="1"/>
      <c r="F20" s="4">
        <v>7850</v>
      </c>
    </row>
    <row r="21" spans="1:6" ht="12.75" thickBot="1">
      <c r="A21" s="1"/>
      <c r="B21" s="1"/>
      <c r="C21" s="1" t="s">
        <v>18</v>
      </c>
      <c r="D21" s="1"/>
      <c r="E21" s="1"/>
      <c r="F21" s="6">
        <f>ROUND(SUM(F19:F20),5)</f>
        <v>7850</v>
      </c>
    </row>
    <row r="22" spans="1:6" ht="24.95" customHeight="1" thickBot="1">
      <c r="A22" s="1"/>
      <c r="B22" s="1" t="s">
        <v>19</v>
      </c>
      <c r="C22" s="1"/>
      <c r="D22" s="1"/>
      <c r="E22" s="1"/>
      <c r="F22" s="6">
        <f>ROUND(F2+F10+F18+F21,5)</f>
        <v>469148.69</v>
      </c>
    </row>
    <row r="23" spans="1:6" s="8" customFormat="1" ht="24.95" customHeight="1" thickBot="1">
      <c r="A23" s="1" t="s">
        <v>20</v>
      </c>
      <c r="B23" s="1"/>
      <c r="C23" s="1"/>
      <c r="D23" s="1"/>
      <c r="E23" s="1"/>
      <c r="F23" s="7">
        <f>ROUND(F1+F22,5)</f>
        <v>469148.69</v>
      </c>
    </row>
    <row r="24" spans="1:6" ht="24.95" customHeight="1" thickTop="1">
      <c r="A24" s="1" t="s">
        <v>21</v>
      </c>
      <c r="B24" s="1"/>
      <c r="C24" s="1"/>
      <c r="D24" s="1"/>
      <c r="E24" s="1"/>
      <c r="F24" s="2"/>
    </row>
    <row r="25" spans="1:6">
      <c r="A25" s="1"/>
      <c r="B25" s="1" t="s">
        <v>22</v>
      </c>
      <c r="C25" s="1"/>
      <c r="D25" s="1"/>
      <c r="E25" s="1"/>
      <c r="F25" s="2"/>
    </row>
    <row r="26" spans="1:6">
      <c r="A26" s="1"/>
      <c r="B26" s="1"/>
      <c r="C26" s="1" t="s">
        <v>23</v>
      </c>
      <c r="D26" s="1"/>
      <c r="E26" s="1"/>
      <c r="F26" s="2"/>
    </row>
    <row r="27" spans="1:6">
      <c r="A27" s="1"/>
      <c r="B27" s="1"/>
      <c r="C27" s="1"/>
      <c r="D27" s="1" t="s">
        <v>24</v>
      </c>
      <c r="E27" s="1"/>
      <c r="F27" s="2"/>
    </row>
    <row r="28" spans="1:6" ht="12.75" thickBot="1">
      <c r="A28" s="1"/>
      <c r="B28" s="1"/>
      <c r="C28" s="1"/>
      <c r="D28" s="1"/>
      <c r="E28" s="1" t="s">
        <v>24</v>
      </c>
      <c r="F28" s="4">
        <v>129833.95</v>
      </c>
    </row>
    <row r="29" spans="1:6" ht="12.75" thickBot="1">
      <c r="A29" s="1"/>
      <c r="B29" s="1"/>
      <c r="C29" s="1"/>
      <c r="D29" s="1" t="s">
        <v>25</v>
      </c>
      <c r="E29" s="1"/>
      <c r="F29" s="6">
        <f>ROUND(SUM(F27:F28),5)</f>
        <v>129833.95</v>
      </c>
    </row>
    <row r="30" spans="1:6" ht="24.95" customHeight="1" thickBot="1">
      <c r="A30" s="1"/>
      <c r="B30" s="1"/>
      <c r="C30" s="1" t="s">
        <v>26</v>
      </c>
      <c r="D30" s="1"/>
      <c r="E30" s="1"/>
      <c r="F30" s="5">
        <f>ROUND(F26+F29,5)</f>
        <v>129833.95</v>
      </c>
    </row>
    <row r="31" spans="1:6" ht="24.95" customHeight="1">
      <c r="A31" s="1"/>
      <c r="B31" s="1" t="s">
        <v>27</v>
      </c>
      <c r="C31" s="1"/>
      <c r="D31" s="1"/>
      <c r="E31" s="1"/>
      <c r="F31" s="2">
        <f>ROUND(F25+F30,5)</f>
        <v>129833.95</v>
      </c>
    </row>
    <row r="32" spans="1:6" ht="30" customHeight="1">
      <c r="A32" s="1"/>
      <c r="B32" s="1" t="s">
        <v>28</v>
      </c>
      <c r="C32" s="1"/>
      <c r="D32" s="1"/>
      <c r="E32" s="1"/>
      <c r="F32" s="2"/>
    </row>
    <row r="33" spans="1:6" ht="12.75" thickBot="1">
      <c r="A33" s="1"/>
      <c r="B33" s="1"/>
      <c r="C33" s="1" t="s">
        <v>35</v>
      </c>
      <c r="D33" s="1"/>
      <c r="E33" s="1"/>
      <c r="F33" s="4">
        <f>339314.74</f>
        <v>339314.74</v>
      </c>
    </row>
    <row r="34" spans="1:6" ht="12.75" thickBot="1">
      <c r="A34" s="1"/>
      <c r="B34" s="1" t="s">
        <v>29</v>
      </c>
      <c r="C34" s="1"/>
      <c r="D34" s="1"/>
      <c r="E34" s="1"/>
      <c r="F34" s="6">
        <f>ROUND(SUM(F32:F33),5)</f>
        <v>339314.74</v>
      </c>
    </row>
    <row r="35" spans="1:6" s="8" customFormat="1" ht="24.95" customHeight="1" thickBot="1">
      <c r="A35" s="1" t="s">
        <v>30</v>
      </c>
      <c r="B35" s="1"/>
      <c r="C35" s="1"/>
      <c r="D35" s="1"/>
      <c r="E35" s="1"/>
      <c r="F35" s="7">
        <f>ROUND(F24+F31+F34,5)</f>
        <v>469148.69</v>
      </c>
    </row>
    <row r="36" spans="1:6" ht="12.75" thickTop="1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7"/>
  <sheetViews>
    <sheetView zoomScale="200" zoomScaleNormal="200" workbookViewId="0">
      <pane xSplit="5" ySplit="1" topLeftCell="F23" activePane="bottomRight" state="frozenSplit"/>
      <selection pane="topRight" activeCell="F1" sqref="F1"/>
      <selection pane="bottomLeft" activeCell="A2" sqref="A2"/>
      <selection pane="bottomRight" activeCell="E32" sqref="E32"/>
    </sheetView>
  </sheetViews>
  <sheetFormatPr defaultRowHeight="12"/>
  <cols>
    <col min="1" max="4" width="3" style="9" customWidth="1"/>
    <col min="5" max="5" width="25.85546875" style="9" customWidth="1"/>
    <col min="6" max="6" width="16.28515625" style="10" customWidth="1"/>
    <col min="7" max="7" width="1.7109375" style="3" customWidth="1"/>
    <col min="8" max="16384" width="9.140625" style="3"/>
  </cols>
  <sheetData>
    <row r="1" spans="1:6" ht="24.95" customHeight="1">
      <c r="A1" s="1" t="s">
        <v>0</v>
      </c>
      <c r="B1" s="1"/>
      <c r="C1" s="1"/>
      <c r="D1" s="1"/>
      <c r="E1" s="1"/>
      <c r="F1" s="2"/>
    </row>
    <row r="2" spans="1:6">
      <c r="A2" s="1"/>
      <c r="B2" s="1" t="s">
        <v>1</v>
      </c>
      <c r="C2" s="1"/>
      <c r="D2" s="1"/>
      <c r="E2" s="1"/>
      <c r="F2" s="2"/>
    </row>
    <row r="3" spans="1:6">
      <c r="A3" s="1"/>
      <c r="B3" s="1"/>
      <c r="C3" s="1" t="s">
        <v>2</v>
      </c>
      <c r="D3" s="1"/>
      <c r="E3" s="1"/>
      <c r="F3" s="2"/>
    </row>
    <row r="4" spans="1:6">
      <c r="A4" s="1"/>
      <c r="B4" s="1"/>
      <c r="C4" s="1"/>
      <c r="D4" s="1" t="s">
        <v>3</v>
      </c>
      <c r="E4" s="1"/>
      <c r="F4" s="2"/>
    </row>
    <row r="5" spans="1:6">
      <c r="A5" s="1"/>
      <c r="B5" s="1"/>
      <c r="C5" s="1"/>
      <c r="D5" s="1"/>
      <c r="E5" s="1" t="s">
        <v>4</v>
      </c>
      <c r="F5" s="2">
        <v>23905.27</v>
      </c>
    </row>
    <row r="6" spans="1:6">
      <c r="A6" s="1"/>
      <c r="B6" s="1"/>
      <c r="C6" s="1"/>
      <c r="D6" s="1"/>
      <c r="E6" s="1" t="s">
        <v>5</v>
      </c>
      <c r="F6" s="2">
        <v>71311.460000000006</v>
      </c>
    </row>
    <row r="7" spans="1:6">
      <c r="A7" s="1"/>
      <c r="B7" s="1"/>
      <c r="C7" s="1"/>
      <c r="D7" s="1"/>
      <c r="E7" s="1" t="s">
        <v>6</v>
      </c>
      <c r="F7" s="2">
        <v>59400.5</v>
      </c>
    </row>
    <row r="8" spans="1:6" ht="12.75" thickBot="1">
      <c r="A8" s="1"/>
      <c r="B8" s="1"/>
      <c r="C8" s="1"/>
      <c r="D8" s="1"/>
      <c r="E8" s="1" t="s">
        <v>7</v>
      </c>
      <c r="F8" s="4">
        <v>5520.09</v>
      </c>
    </row>
    <row r="9" spans="1:6" ht="12.75" thickBot="1">
      <c r="A9" s="1"/>
      <c r="B9" s="1"/>
      <c r="C9" s="1"/>
      <c r="D9" s="1" t="s">
        <v>8</v>
      </c>
      <c r="E9" s="1"/>
      <c r="F9" s="5">
        <f>ROUND(SUM(F4:F8),5)</f>
        <v>160137.32</v>
      </c>
    </row>
    <row r="10" spans="1:6" ht="24.95" customHeight="1">
      <c r="A10" s="1"/>
      <c r="B10" s="1"/>
      <c r="C10" s="1" t="s">
        <v>9</v>
      </c>
      <c r="D10" s="1"/>
      <c r="E10" s="1"/>
      <c r="F10" s="2">
        <f>ROUND(F3+F9,5)</f>
        <v>160137.32</v>
      </c>
    </row>
    <row r="11" spans="1:6" ht="24.95" customHeight="1">
      <c r="A11" s="1"/>
      <c r="B11" s="1"/>
      <c r="C11" s="1" t="s">
        <v>10</v>
      </c>
      <c r="D11" s="1"/>
      <c r="E11" s="1"/>
      <c r="F11" s="2"/>
    </row>
    <row r="12" spans="1:6">
      <c r="A12" s="1"/>
      <c r="B12" s="1"/>
      <c r="C12" s="1"/>
      <c r="D12" s="1" t="s">
        <v>10</v>
      </c>
      <c r="E12" s="1"/>
      <c r="F12" s="2"/>
    </row>
    <row r="13" spans="1:6">
      <c r="A13" s="1"/>
      <c r="B13" s="1"/>
      <c r="C13" s="1"/>
      <c r="D13" s="1"/>
      <c r="E13" s="1" t="s">
        <v>11</v>
      </c>
      <c r="F13" s="2">
        <v>52261.37</v>
      </c>
    </row>
    <row r="14" spans="1:6">
      <c r="A14" s="1"/>
      <c r="B14" s="1"/>
      <c r="C14" s="1"/>
      <c r="D14" s="1"/>
      <c r="E14" s="1" t="s">
        <v>12</v>
      </c>
      <c r="F14" s="2">
        <v>245400</v>
      </c>
    </row>
    <row r="15" spans="1:6">
      <c r="A15" s="1"/>
      <c r="B15" s="1"/>
      <c r="C15" s="1"/>
      <c r="D15" s="1"/>
      <c r="E15" s="1" t="s">
        <v>13</v>
      </c>
      <c r="F15" s="2">
        <v>1500</v>
      </c>
    </row>
    <row r="16" spans="1:6" ht="12.75" thickBot="1">
      <c r="A16" s="1"/>
      <c r="B16" s="1"/>
      <c r="C16" s="1"/>
      <c r="D16" s="1"/>
      <c r="E16" s="1" t="s">
        <v>14</v>
      </c>
      <c r="F16" s="4">
        <v>2000</v>
      </c>
    </row>
    <row r="17" spans="1:6" ht="12.75" thickBot="1">
      <c r="A17" s="1"/>
      <c r="B17" s="1"/>
      <c r="C17" s="1"/>
      <c r="D17" s="1" t="s">
        <v>15</v>
      </c>
      <c r="E17" s="1"/>
      <c r="F17" s="5">
        <f>ROUND(SUM(F12:F16),5)</f>
        <v>301161.37</v>
      </c>
    </row>
    <row r="18" spans="1:6" ht="24.95" customHeight="1">
      <c r="A18" s="1"/>
      <c r="B18" s="1"/>
      <c r="C18" s="1" t="s">
        <v>15</v>
      </c>
      <c r="D18" s="1"/>
      <c r="E18" s="1"/>
      <c r="F18" s="2">
        <f>ROUND(F11+F17,5)</f>
        <v>301161.37</v>
      </c>
    </row>
    <row r="19" spans="1:6" ht="24.95" customHeight="1">
      <c r="A19" s="1"/>
      <c r="B19" s="1"/>
      <c r="C19" s="1" t="s">
        <v>16</v>
      </c>
      <c r="D19" s="1"/>
      <c r="E19" s="1"/>
      <c r="F19" s="2"/>
    </row>
    <row r="20" spans="1:6" ht="12.75" thickBot="1">
      <c r="A20" s="1"/>
      <c r="B20" s="1"/>
      <c r="C20" s="1"/>
      <c r="D20" s="1" t="s">
        <v>17</v>
      </c>
      <c r="E20" s="1"/>
      <c r="F20" s="4">
        <v>7850</v>
      </c>
    </row>
    <row r="21" spans="1:6" ht="12.75" thickBot="1">
      <c r="A21" s="1"/>
      <c r="B21" s="1"/>
      <c r="C21" s="1" t="s">
        <v>18</v>
      </c>
      <c r="D21" s="1"/>
      <c r="E21" s="1"/>
      <c r="F21" s="6">
        <f>ROUND(SUM(F19:F20),5)</f>
        <v>7850</v>
      </c>
    </row>
    <row r="22" spans="1:6" ht="24.95" customHeight="1" thickBot="1">
      <c r="A22" s="1"/>
      <c r="B22" s="1" t="s">
        <v>19</v>
      </c>
      <c r="C22" s="1"/>
      <c r="D22" s="1"/>
      <c r="E22" s="1"/>
      <c r="F22" s="6">
        <f>ROUND(F2+F10+F18+F21,5)</f>
        <v>469148.69</v>
      </c>
    </row>
    <row r="23" spans="1:6" s="8" customFormat="1" ht="24.95" customHeight="1" thickBot="1">
      <c r="A23" s="1" t="s">
        <v>20</v>
      </c>
      <c r="B23" s="1"/>
      <c r="C23" s="1"/>
      <c r="D23" s="1"/>
      <c r="E23" s="1"/>
      <c r="F23" s="7">
        <f>ROUND(F1+F22,5)</f>
        <v>469148.69</v>
      </c>
    </row>
    <row r="24" spans="1:6" ht="24.95" customHeight="1" thickTop="1">
      <c r="A24" s="1" t="s">
        <v>21</v>
      </c>
      <c r="B24" s="1"/>
      <c r="C24" s="1"/>
      <c r="D24" s="1"/>
      <c r="E24" s="1"/>
      <c r="F24" s="2"/>
    </row>
    <row r="25" spans="1:6">
      <c r="A25" s="1"/>
      <c r="B25" s="1" t="s">
        <v>22</v>
      </c>
      <c r="C25" s="1"/>
      <c r="D25" s="1"/>
      <c r="E25" s="1"/>
      <c r="F25" s="2"/>
    </row>
    <row r="26" spans="1:6">
      <c r="A26" s="1"/>
      <c r="B26" s="1"/>
      <c r="C26" s="1" t="s">
        <v>23</v>
      </c>
      <c r="D26" s="1"/>
      <c r="E26" s="1"/>
      <c r="F26" s="2"/>
    </row>
    <row r="27" spans="1:6">
      <c r="A27" s="1"/>
      <c r="B27" s="1"/>
      <c r="C27" s="1"/>
      <c r="D27" s="1" t="s">
        <v>24</v>
      </c>
      <c r="E27" s="1"/>
      <c r="F27" s="2"/>
    </row>
    <row r="28" spans="1:6" ht="12.75" thickBot="1">
      <c r="A28" s="1"/>
      <c r="B28" s="1"/>
      <c r="C28" s="1"/>
      <c r="D28" s="1"/>
      <c r="E28" s="1" t="s">
        <v>24</v>
      </c>
      <c r="F28" s="4">
        <v>129833.95</v>
      </c>
    </row>
    <row r="29" spans="1:6" ht="12.75" thickBot="1">
      <c r="A29" s="1"/>
      <c r="B29" s="1"/>
      <c r="C29" s="1"/>
      <c r="D29" s="1" t="s">
        <v>25</v>
      </c>
      <c r="E29" s="1"/>
      <c r="F29" s="6">
        <f>ROUND(SUM(F27:F28),5)</f>
        <v>129833.95</v>
      </c>
    </row>
    <row r="30" spans="1:6" ht="24.95" customHeight="1" thickBot="1">
      <c r="A30" s="1"/>
      <c r="B30" s="1"/>
      <c r="C30" s="1" t="s">
        <v>26</v>
      </c>
      <c r="D30" s="1"/>
      <c r="E30" s="1"/>
      <c r="F30" s="5">
        <f>ROUND(F26+F29,5)</f>
        <v>129833.95</v>
      </c>
    </row>
    <row r="31" spans="1:6" ht="24.95" customHeight="1">
      <c r="A31" s="1"/>
      <c r="B31" s="1" t="s">
        <v>27</v>
      </c>
      <c r="C31" s="1"/>
      <c r="D31" s="1"/>
      <c r="E31" s="1"/>
      <c r="F31" s="2">
        <f>ROUND(F25+F30,5)</f>
        <v>129833.95</v>
      </c>
    </row>
    <row r="32" spans="1:6" ht="30" customHeight="1">
      <c r="A32" s="1"/>
      <c r="B32" s="1" t="s">
        <v>28</v>
      </c>
      <c r="C32" s="1"/>
      <c r="D32" s="1"/>
      <c r="E32" s="1"/>
      <c r="F32" s="2"/>
    </row>
    <row r="33" spans="1:8">
      <c r="A33" s="1"/>
      <c r="B33" s="1"/>
      <c r="C33" s="1" t="s">
        <v>31</v>
      </c>
      <c r="D33" s="1"/>
      <c r="E33" s="1"/>
      <c r="F33" s="2">
        <v>85044</v>
      </c>
      <c r="H33" s="3" t="s">
        <v>33</v>
      </c>
    </row>
    <row r="34" spans="1:8" ht="12.75" thickBot="1">
      <c r="A34" s="1"/>
      <c r="B34" s="1"/>
      <c r="C34" s="1" t="s">
        <v>32</v>
      </c>
      <c r="D34" s="1"/>
      <c r="E34" s="1"/>
      <c r="F34" s="4">
        <v>254270.74</v>
      </c>
      <c r="H34" s="3" t="s">
        <v>34</v>
      </c>
    </row>
    <row r="35" spans="1:8" ht="12.75" thickBot="1">
      <c r="A35" s="1"/>
      <c r="B35" s="1" t="s">
        <v>29</v>
      </c>
      <c r="C35" s="1"/>
      <c r="D35" s="1"/>
      <c r="E35" s="1"/>
      <c r="F35" s="6">
        <f>ROUND(SUM(F32:F34),5)</f>
        <v>339314.74</v>
      </c>
    </row>
    <row r="36" spans="1:8" s="8" customFormat="1" ht="24.95" customHeight="1" thickBot="1">
      <c r="A36" s="1" t="s">
        <v>30</v>
      </c>
      <c r="B36" s="1"/>
      <c r="C36" s="1"/>
      <c r="D36" s="1"/>
      <c r="E36" s="1"/>
      <c r="F36" s="7">
        <f>ROUND(F24+F31+F35,5)</f>
        <v>469148.69</v>
      </c>
    </row>
    <row r="37" spans="1:8" ht="12.75" thickTop="1"/>
  </sheetData>
  <pageMargins left="0.45" right="0.45" top="1" bottom="0.5" header="0.25" footer="0.3"/>
  <pageSetup orientation="portrait" r:id="rId1"/>
  <headerFooter>
    <oddHeader>&amp;L&amp;"Arial,Bold"&amp;8 01/09/12
 Accrual Basis&amp;C&amp;"Arial,Bold"&amp;12 Tahoe Fund
&amp;14 Balance Sheet
&amp;10 As of December 31, 2011</oddHeader>
    <oddFooter>&amp;R&amp;"Arial,Bold"&amp;8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BS-Retained Earnings</vt:lpstr>
      <vt:lpstr>BS-Non Profit Nomenclature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 Ducey</dc:creator>
  <cp:lastModifiedBy>Bev Ducey</cp:lastModifiedBy>
  <cp:lastPrinted>2012-01-09T21:24:02Z</cp:lastPrinted>
  <dcterms:created xsi:type="dcterms:W3CDTF">2012-01-03T21:57:20Z</dcterms:created>
  <dcterms:modified xsi:type="dcterms:W3CDTF">2012-01-10T03:40:57Z</dcterms:modified>
</cp:coreProperties>
</file>