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8" windowWidth="16608" windowHeight="9432" activeTab="1"/>
  </bookViews>
  <sheets>
    <sheet name="Receivable Summary" sheetId="4" r:id="rId1"/>
    <sheet name="Receivable Detail" sheetId="1" r:id="rId2"/>
    <sheet name="Sheet2" sheetId="2" state="hidden" r:id="rId3"/>
    <sheet name="Sheet3" sheetId="3" state="hidden" r:id="rId4"/>
  </sheets>
  <definedNames>
    <definedName name="_xlnm.Print_Titles" localSheetId="1">'Receivable Detail'!$1:$1</definedName>
  </definedNames>
  <calcPr calcId="145621"/>
</workbook>
</file>

<file path=xl/calcChain.xml><?xml version="1.0" encoding="utf-8"?>
<calcChain xmlns="http://schemas.openxmlformats.org/spreadsheetml/2006/main">
  <c r="E63" i="1" l="1"/>
  <c r="E50" i="1"/>
  <c r="E37" i="1"/>
  <c r="E12" i="1"/>
  <c r="E34" i="1"/>
  <c r="B11" i="4" s="1"/>
  <c r="E71" i="1"/>
  <c r="E30" i="1"/>
  <c r="B10" i="4" s="1"/>
  <c r="E60" i="1"/>
  <c r="E47" i="1"/>
  <c r="B14" i="4" s="1"/>
  <c r="E7" i="1"/>
  <c r="B15" i="4" l="1"/>
  <c r="B16" i="4"/>
  <c r="B9" i="4"/>
  <c r="B12" i="4" s="1"/>
  <c r="E73" i="1"/>
  <c r="B7" i="4"/>
  <c r="B17" i="4" l="1"/>
</calcChain>
</file>

<file path=xl/sharedStrings.xml><?xml version="1.0" encoding="utf-8"?>
<sst xmlns="http://schemas.openxmlformats.org/spreadsheetml/2006/main" count="86" uniqueCount="60">
  <si>
    <t>Name</t>
  </si>
  <si>
    <t>Due Date</t>
  </si>
  <si>
    <t>Open Balance</t>
  </si>
  <si>
    <t>WrightPatrick</t>
  </si>
  <si>
    <t>SabareseMichael</t>
  </si>
  <si>
    <t>GreeneCharles</t>
  </si>
  <si>
    <t>MertensThomas</t>
  </si>
  <si>
    <t>SquawValleyUSA</t>
  </si>
  <si>
    <t>RitchieCoryParasol</t>
  </si>
  <si>
    <t>HardieDavidParasol</t>
  </si>
  <si>
    <t>SerendipityFund</t>
  </si>
  <si>
    <t>KeyserFound</t>
  </si>
  <si>
    <t>BoydJames</t>
  </si>
  <si>
    <t>WittenbergRoger</t>
  </si>
  <si>
    <t>GustafsonCindy</t>
  </si>
  <si>
    <t>FlorsheimClaudia</t>
  </si>
  <si>
    <t>WattTerry</t>
  </si>
  <si>
    <t>CrockerRichard</t>
  </si>
  <si>
    <t>BranscumChris</t>
  </si>
  <si>
    <t>HarroshSamuel</t>
  </si>
  <si>
    <t>LundinCraig</t>
  </si>
  <si>
    <t>SiliconValleyCF-Ronald</t>
  </si>
  <si>
    <t>State of California:License Plate Contract</t>
  </si>
  <si>
    <t>MerrillSteven</t>
  </si>
  <si>
    <t>BerrySeth</t>
  </si>
  <si>
    <t>Arbor Realty Trust</t>
  </si>
  <si>
    <t>VailResorts</t>
  </si>
  <si>
    <t>CarrigBlaise</t>
  </si>
  <si>
    <t>Past Due</t>
  </si>
  <si>
    <t>Notes</t>
  </si>
  <si>
    <t>Check is in the mail.</t>
  </si>
  <si>
    <t>Due 4th Quarter 2012</t>
  </si>
  <si>
    <t>Due Third Quarter 2013</t>
  </si>
  <si>
    <t>Due Third Quarter 2014</t>
  </si>
  <si>
    <t>Total 1st Quarter 2012</t>
  </si>
  <si>
    <t>Due Third Quarter 2012</t>
  </si>
  <si>
    <t>Due Third Quarter 2015</t>
  </si>
  <si>
    <t>Total Receivables</t>
  </si>
  <si>
    <t>Accounts Receivables</t>
  </si>
  <si>
    <t xml:space="preserve">Due </t>
  </si>
  <si>
    <t>Total</t>
  </si>
  <si>
    <t>1st Q 2012</t>
  </si>
  <si>
    <t>3rd Q 2012</t>
  </si>
  <si>
    <t>4th Q 2012</t>
  </si>
  <si>
    <t>Current/Past Due</t>
  </si>
  <si>
    <t xml:space="preserve">Tahoe Fund </t>
  </si>
  <si>
    <t>Summit donation</t>
  </si>
  <si>
    <t>Is waiting to send until we have an investment policy</t>
  </si>
  <si>
    <t>IlfeldFred</t>
  </si>
  <si>
    <t>Total 1st Quarter 2013</t>
  </si>
  <si>
    <t>Total 1st Quarter 2014</t>
  </si>
  <si>
    <t>Total 1st Quarter 2015</t>
  </si>
  <si>
    <t>2012 Total</t>
  </si>
  <si>
    <t>State of California: Grant</t>
  </si>
  <si>
    <t>1st Q</t>
  </si>
  <si>
    <t>This includes $65k for the CTC grant that will be billed this week. This amount is not included on the financial statements.</t>
  </si>
  <si>
    <t>Will be billing for another $65k (approx) this week against the grant. These will be additional funds not represented on the financial statement. There is $35k left in the contract for fund raising activities, which is not reflected here.</t>
  </si>
  <si>
    <t>Has set up a separate fund at Parasol with $30,000 to be paid out equally over 10 years. Previously we thought this would be coming in a lump sum this year.</t>
  </si>
  <si>
    <t>Not sure if there is an established due date on this donation. It's been recorded a year after the commitment was made.</t>
  </si>
  <si>
    <t>as of  January 10,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</si>
</sst>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  <numFmt numFmtId="166" formatCode="#,##0;\-#,##0"/>
    <numFmt numFmtId="167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167" fontId="0" fillId="0" borderId="0" xfId="1" applyNumberFormat="1" applyFont="1"/>
    <xf numFmtId="0" fontId="0" fillId="0" borderId="1" xfId="0" applyFont="1" applyBorder="1" applyAlignment="1">
      <alignment horizontal="left"/>
    </xf>
    <xf numFmtId="167" fontId="1" fillId="0" borderId="1" xfId="1" applyNumberFormat="1" applyFont="1" applyBorder="1" applyAlignment="1">
      <alignment horizontal="left"/>
    </xf>
    <xf numFmtId="167" fontId="1" fillId="0" borderId="1" xfId="1" applyNumberFormat="1" applyFont="1" applyBorder="1" applyAlignment="1"/>
    <xf numFmtId="166" fontId="1" fillId="0" borderId="1" xfId="1" applyNumberFormat="1" applyFont="1" applyBorder="1" applyAlignment="1"/>
    <xf numFmtId="0" fontId="3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1" xfId="0" applyFont="1" applyBorder="1"/>
    <xf numFmtId="0" fontId="2" fillId="3" borderId="1" xfId="0" applyFont="1" applyFill="1" applyBorder="1" applyAlignment="1">
      <alignment horizontal="center"/>
    </xf>
    <xf numFmtId="167" fontId="4" fillId="3" borderId="1" xfId="1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67" fontId="1" fillId="0" borderId="1" xfId="1" applyNumberFormat="1" applyFont="1" applyBorder="1"/>
    <xf numFmtId="0" fontId="6" fillId="0" borderId="1" xfId="0" applyFont="1" applyBorder="1" applyAlignment="1">
      <alignment wrapText="1"/>
    </xf>
    <xf numFmtId="0" fontId="8" fillId="0" borderId="0" xfId="0" applyFont="1" applyAlignment="1">
      <alignment horizontal="center"/>
    </xf>
    <xf numFmtId="49" fontId="9" fillId="0" borderId="1" xfId="0" applyNumberFormat="1" applyFont="1" applyBorder="1" applyAlignment="1">
      <alignment wrapText="1"/>
    </xf>
    <xf numFmtId="49" fontId="9" fillId="0" borderId="1" xfId="0" applyNumberFormat="1" applyFont="1" applyBorder="1"/>
    <xf numFmtId="165" fontId="9" fillId="0" borderId="1" xfId="0" applyNumberFormat="1" applyFont="1" applyBorder="1"/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0" xfId="0" applyFont="1"/>
    <xf numFmtId="49" fontId="7" fillId="5" borderId="1" xfId="0" applyNumberFormat="1" applyFont="1" applyFill="1" applyBorder="1" applyAlignment="1">
      <alignment wrapText="1"/>
    </xf>
    <xf numFmtId="49" fontId="7" fillId="5" borderId="1" xfId="0" applyNumberFormat="1" applyFont="1" applyFill="1" applyBorder="1"/>
    <xf numFmtId="165" fontId="7" fillId="5" borderId="1" xfId="0" applyNumberFormat="1" applyFont="1" applyFill="1" applyBorder="1"/>
    <xf numFmtId="0" fontId="6" fillId="0" borderId="1" xfId="0" applyFont="1" applyBorder="1"/>
    <xf numFmtId="0" fontId="6" fillId="0" borderId="0" xfId="0" applyFont="1"/>
    <xf numFmtId="49" fontId="9" fillId="0" borderId="1" xfId="0" applyNumberFormat="1" applyFont="1" applyBorder="1" applyAlignment="1">
      <alignment vertical="center" wrapText="1"/>
    </xf>
    <xf numFmtId="49" fontId="9" fillId="0" borderId="1" xfId="0" applyNumberFormat="1" applyFont="1" applyBorder="1" applyAlignment="1">
      <alignment vertical="center"/>
    </xf>
    <xf numFmtId="165" fontId="9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49" fontId="7" fillId="2" borderId="1" xfId="0" applyNumberFormat="1" applyFont="1" applyFill="1" applyBorder="1" applyAlignment="1">
      <alignment wrapText="1"/>
    </xf>
    <xf numFmtId="49" fontId="7" fillId="2" borderId="1" xfId="0" applyNumberFormat="1" applyFont="1" applyFill="1" applyBorder="1"/>
    <xf numFmtId="165" fontId="7" fillId="2" borderId="1" xfId="0" applyNumberFormat="1" applyFont="1" applyFill="1" applyBorder="1"/>
    <xf numFmtId="49" fontId="7" fillId="4" borderId="1" xfId="0" applyNumberFormat="1" applyFont="1" applyFill="1" applyBorder="1" applyAlignment="1">
      <alignment wrapText="1"/>
    </xf>
    <xf numFmtId="49" fontId="7" fillId="4" borderId="1" xfId="0" applyNumberFormat="1" applyFont="1" applyFill="1" applyBorder="1"/>
    <xf numFmtId="165" fontId="7" fillId="4" borderId="1" xfId="0" applyNumberFormat="1" applyFont="1" applyFill="1" applyBorder="1"/>
    <xf numFmtId="49" fontId="9" fillId="0" borderId="0" xfId="0" applyNumberFormat="1" applyFont="1" applyAlignment="1">
      <alignment wrapText="1"/>
    </xf>
    <xf numFmtId="49" fontId="9" fillId="0" borderId="0" xfId="0" applyNumberFormat="1" applyFont="1"/>
    <xf numFmtId="165" fontId="9" fillId="0" borderId="0" xfId="0" applyNumberFormat="1" applyFont="1"/>
    <xf numFmtId="0" fontId="8" fillId="0" borderId="0" xfId="0" applyFont="1" applyAlignment="1">
      <alignment wrapText="1"/>
    </xf>
    <xf numFmtId="0" fontId="8" fillId="0" borderId="0" xfId="0" applyNumberFormat="1" applyFont="1" applyAlignment="1">
      <alignment wrapText="1"/>
    </xf>
    <xf numFmtId="0" fontId="8" fillId="0" borderId="0" xfId="0" applyNumberFormat="1" applyFont="1"/>
    <xf numFmtId="164" fontId="9" fillId="0" borderId="1" xfId="0" applyNumberFormat="1" applyFont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44" fontId="3" fillId="0" borderId="1" xfId="2" applyFont="1" applyBorder="1"/>
    <xf numFmtId="0" fontId="0" fillId="0" borderId="3" xfId="0" applyFont="1" applyBorder="1" applyAlignment="1">
      <alignment horizontal="left"/>
    </xf>
    <xf numFmtId="167" fontId="1" fillId="0" borderId="3" xfId="1" applyNumberFormat="1" applyFont="1" applyBorder="1"/>
    <xf numFmtId="0" fontId="3" fillId="2" borderId="2" xfId="0" applyFont="1" applyFill="1" applyBorder="1" applyAlignment="1">
      <alignment horizontal="left"/>
    </xf>
    <xf numFmtId="44" fontId="3" fillId="2" borderId="2" xfId="2" applyFont="1" applyFill="1" applyBorder="1"/>
    <xf numFmtId="0" fontId="2" fillId="3" borderId="2" xfId="0" applyFont="1" applyFill="1" applyBorder="1" applyAlignment="1">
      <alignment horizontal="left"/>
    </xf>
    <xf numFmtId="44" fontId="2" fillId="3" borderId="2" xfId="2" applyFont="1" applyFill="1" applyBorder="1"/>
    <xf numFmtId="0" fontId="0" fillId="3" borderId="2" xfId="0" applyFill="1" applyBorder="1"/>
    <xf numFmtId="49" fontId="10" fillId="3" borderId="1" xfId="0" applyNumberFormat="1" applyFont="1" applyFill="1" applyBorder="1" applyAlignment="1">
      <alignment horizontal="center" wrapText="1"/>
    </xf>
    <xf numFmtId="49" fontId="11" fillId="3" borderId="1" xfId="0" applyNumberFormat="1" applyFont="1" applyFill="1" applyBorder="1" applyAlignment="1">
      <alignment horizontal="center"/>
    </xf>
    <xf numFmtId="49" fontId="10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wrapText="1"/>
    </xf>
    <xf numFmtId="49" fontId="7" fillId="6" borderId="1" xfId="0" applyNumberFormat="1" applyFont="1" applyFill="1" applyBorder="1" applyAlignment="1">
      <alignment wrapText="1"/>
    </xf>
    <xf numFmtId="49" fontId="7" fillId="6" borderId="1" xfId="0" applyNumberFormat="1" applyFont="1" applyFill="1" applyBorder="1"/>
    <xf numFmtId="164" fontId="7" fillId="6" borderId="1" xfId="0" applyNumberFormat="1" applyFont="1" applyFill="1" applyBorder="1" applyAlignment="1">
      <alignment horizontal="center"/>
    </xf>
    <xf numFmtId="165" fontId="7" fillId="6" borderId="1" xfId="0" applyNumberFormat="1" applyFont="1" applyFill="1" applyBorder="1"/>
    <xf numFmtId="0" fontId="3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"/>
  <sheetViews>
    <sheetView zoomScale="80" zoomScaleNormal="80" workbookViewId="0">
      <selection activeCell="C21" sqref="C21"/>
    </sheetView>
  </sheetViews>
  <sheetFormatPr defaultColWidth="18.5546875" defaultRowHeight="14.4" x14ac:dyDescent="0.3"/>
  <cols>
    <col min="1" max="1" width="18.5546875" style="3" customWidth="1"/>
    <col min="2" max="2" width="16.109375" style="4" customWidth="1"/>
    <col min="3" max="3" width="58" customWidth="1"/>
  </cols>
  <sheetData>
    <row r="2" spans="1:6" x14ac:dyDescent="0.3">
      <c r="A2" s="72" t="s">
        <v>45</v>
      </c>
      <c r="B2" s="72"/>
      <c r="C2" s="72"/>
    </row>
    <row r="3" spans="1:6" x14ac:dyDescent="0.3">
      <c r="A3" s="72" t="s">
        <v>38</v>
      </c>
      <c r="B3" s="72"/>
      <c r="C3" s="72"/>
      <c r="F3" s="1"/>
    </row>
    <row r="4" spans="1:6" x14ac:dyDescent="0.3">
      <c r="A4" s="72" t="s">
        <v>59</v>
      </c>
      <c r="B4" s="72"/>
      <c r="C4" s="72"/>
    </row>
    <row r="6" spans="1:6" x14ac:dyDescent="0.3">
      <c r="A6" s="13" t="s">
        <v>39</v>
      </c>
      <c r="B6" s="14" t="s">
        <v>40</v>
      </c>
      <c r="C6" s="13" t="s">
        <v>29</v>
      </c>
    </row>
    <row r="7" spans="1:6" s="1" customFormat="1" x14ac:dyDescent="0.3">
      <c r="A7" s="9" t="s">
        <v>44</v>
      </c>
      <c r="B7" s="55">
        <f>'Receivable Detail'!E7</f>
        <v>41000</v>
      </c>
      <c r="C7" s="12"/>
    </row>
    <row r="8" spans="1:6" x14ac:dyDescent="0.3">
      <c r="A8" s="15"/>
      <c r="B8" s="16"/>
      <c r="C8" s="10"/>
    </row>
    <row r="9" spans="1:6" ht="28.8" x14ac:dyDescent="0.3">
      <c r="A9" s="5" t="s">
        <v>41</v>
      </c>
      <c r="B9" s="6">
        <f>'Receivable Detail'!E12</f>
        <v>120261.37</v>
      </c>
      <c r="C9" s="11" t="s">
        <v>55</v>
      </c>
    </row>
    <row r="10" spans="1:6" x14ac:dyDescent="0.3">
      <c r="A10" s="5" t="s">
        <v>42</v>
      </c>
      <c r="B10" s="8">
        <f>'Receivable Detail'!E30</f>
        <v>108275</v>
      </c>
      <c r="C10" s="10"/>
    </row>
    <row r="11" spans="1:6" x14ac:dyDescent="0.3">
      <c r="A11" s="5" t="s">
        <v>43</v>
      </c>
      <c r="B11" s="7">
        <f>'Receivable Detail'!E34</f>
        <v>5000</v>
      </c>
      <c r="C11" s="10"/>
    </row>
    <row r="12" spans="1:6" ht="15" thickBot="1" x14ac:dyDescent="0.35">
      <c r="A12" s="58" t="s">
        <v>52</v>
      </c>
      <c r="B12" s="59">
        <f>SUM(B9:B11)</f>
        <v>233536.37</v>
      </c>
      <c r="C12" s="10"/>
    </row>
    <row r="13" spans="1:6" ht="15" thickTop="1" x14ac:dyDescent="0.3">
      <c r="A13" s="56"/>
      <c r="B13" s="57"/>
      <c r="C13" s="10"/>
    </row>
    <row r="14" spans="1:6" s="1" customFormat="1" x14ac:dyDescent="0.3">
      <c r="A14" s="9">
        <v>2013</v>
      </c>
      <c r="B14" s="55">
        <f>'Receivable Detail'!E47+'Receivable Detail'!E37</f>
        <v>34375</v>
      </c>
      <c r="C14" s="12"/>
    </row>
    <row r="15" spans="1:6" s="1" customFormat="1" x14ac:dyDescent="0.3">
      <c r="A15" s="9">
        <v>2014</v>
      </c>
      <c r="B15" s="55">
        <f>'Receivable Detail'!E50+'Receivable Detail'!E60</f>
        <v>34375</v>
      </c>
      <c r="C15" s="12"/>
    </row>
    <row r="16" spans="1:6" s="1" customFormat="1" x14ac:dyDescent="0.3">
      <c r="A16" s="9">
        <v>2015</v>
      </c>
      <c r="B16" s="55">
        <f>'Receivable Detail'!E71+'Receivable Detail'!E63</f>
        <v>8875</v>
      </c>
      <c r="C16" s="12"/>
    </row>
    <row r="17" spans="1:3" ht="15" thickBot="1" x14ac:dyDescent="0.35">
      <c r="A17" s="60" t="s">
        <v>40</v>
      </c>
      <c r="B17" s="61">
        <f>B16+B15+B14+B12+B7</f>
        <v>352161.37</v>
      </c>
      <c r="C17" s="62"/>
    </row>
    <row r="18" spans="1:3" ht="15" thickTop="1" x14ac:dyDescent="0.3"/>
    <row r="21" spans="1:3" x14ac:dyDescent="0.3">
      <c r="C21" s="2"/>
    </row>
    <row r="22" spans="1:3" x14ac:dyDescent="0.3">
      <c r="C22" s="2"/>
    </row>
    <row r="23" spans="1:3" x14ac:dyDescent="0.3">
      <c r="C23" s="2"/>
    </row>
    <row r="24" spans="1:3" x14ac:dyDescent="0.3">
      <c r="C24" s="2"/>
    </row>
    <row r="30" spans="1:3" x14ac:dyDescent="0.3">
      <c r="C30" s="2"/>
    </row>
    <row r="33" spans="3:3" x14ac:dyDescent="0.3">
      <c r="C33" s="2"/>
    </row>
    <row r="35" spans="3:3" x14ac:dyDescent="0.3">
      <c r="C35" s="2"/>
    </row>
  </sheetData>
  <mergeCells count="3">
    <mergeCell ref="A2:C2"/>
    <mergeCell ref="A3:C3"/>
    <mergeCell ref="A4:C4"/>
  </mergeCells>
  <printOptions horizontalCentered="1"/>
  <pageMargins left="0.7" right="0.7" top="1.2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abSelected="1" zoomScaleNormal="100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I10" sqref="I10"/>
    </sheetView>
  </sheetViews>
  <sheetFormatPr defaultRowHeight="12" x14ac:dyDescent="0.25"/>
  <cols>
    <col min="1" max="1" width="23.109375" style="46" customWidth="1"/>
    <col min="2" max="2" width="2" style="47" customWidth="1"/>
    <col min="3" max="3" width="10.5546875" style="54" bestFit="1" customWidth="1"/>
    <col min="4" max="4" width="2" style="47" customWidth="1"/>
    <col min="5" max="5" width="11.6640625" style="47" bestFit="1" customWidth="1"/>
    <col min="6" max="6" width="2" style="24" customWidth="1"/>
    <col min="7" max="7" width="39.5546875" style="45" customWidth="1"/>
    <col min="8" max="16384" width="8.88671875" style="24"/>
  </cols>
  <sheetData>
    <row r="1" spans="1:7" s="18" customFormat="1" x14ac:dyDescent="0.25">
      <c r="A1" s="63" t="s">
        <v>0</v>
      </c>
      <c r="B1" s="64"/>
      <c r="C1" s="65" t="s">
        <v>1</v>
      </c>
      <c r="D1" s="64"/>
      <c r="E1" s="65" t="s">
        <v>2</v>
      </c>
      <c r="F1" s="66"/>
      <c r="G1" s="67" t="s">
        <v>29</v>
      </c>
    </row>
    <row r="2" spans="1:7" x14ac:dyDescent="0.25">
      <c r="A2" s="19" t="s">
        <v>25</v>
      </c>
      <c r="B2" s="20"/>
      <c r="C2" s="48">
        <v>40770</v>
      </c>
      <c r="D2" s="20"/>
      <c r="E2" s="21">
        <v>5000</v>
      </c>
      <c r="F2" s="22"/>
      <c r="G2" s="23"/>
    </row>
    <row r="3" spans="1:7" x14ac:dyDescent="0.25">
      <c r="A3" s="19" t="s">
        <v>26</v>
      </c>
      <c r="B3" s="20"/>
      <c r="C3" s="48">
        <v>40770</v>
      </c>
      <c r="D3" s="20"/>
      <c r="E3" s="21">
        <v>1000</v>
      </c>
      <c r="F3" s="22"/>
      <c r="G3" s="23" t="s">
        <v>46</v>
      </c>
    </row>
    <row r="4" spans="1:7" x14ac:dyDescent="0.25">
      <c r="A4" s="19" t="s">
        <v>27</v>
      </c>
      <c r="B4" s="20"/>
      <c r="C4" s="48">
        <v>40801</v>
      </c>
      <c r="D4" s="20"/>
      <c r="E4" s="21">
        <v>5000</v>
      </c>
      <c r="F4" s="22"/>
      <c r="G4" s="23"/>
    </row>
    <row r="5" spans="1:7" x14ac:dyDescent="0.25">
      <c r="A5" s="19" t="s">
        <v>24</v>
      </c>
      <c r="B5" s="20"/>
      <c r="C5" s="48">
        <v>40882</v>
      </c>
      <c r="D5" s="20"/>
      <c r="E5" s="21">
        <v>5000</v>
      </c>
      <c r="F5" s="22"/>
      <c r="G5" s="23"/>
    </row>
    <row r="6" spans="1:7" x14ac:dyDescent="0.25">
      <c r="A6" s="19" t="s">
        <v>23</v>
      </c>
      <c r="B6" s="20"/>
      <c r="C6" s="48">
        <v>40882</v>
      </c>
      <c r="D6" s="20"/>
      <c r="E6" s="21">
        <v>25000</v>
      </c>
      <c r="F6" s="22"/>
      <c r="G6" s="23" t="s">
        <v>30</v>
      </c>
    </row>
    <row r="7" spans="1:7" s="29" customFormat="1" x14ac:dyDescent="0.25">
      <c r="A7" s="25" t="s">
        <v>28</v>
      </c>
      <c r="B7" s="26"/>
      <c r="C7" s="49"/>
      <c r="D7" s="26"/>
      <c r="E7" s="27">
        <f>SUM(E2:E6)</f>
        <v>41000</v>
      </c>
      <c r="F7" s="28"/>
      <c r="G7" s="17"/>
    </row>
    <row r="8" spans="1:7" x14ac:dyDescent="0.25">
      <c r="A8" s="19"/>
      <c r="B8" s="20"/>
      <c r="C8" s="48"/>
      <c r="D8" s="20"/>
      <c r="E8" s="21"/>
      <c r="F8" s="22"/>
      <c r="G8" s="23"/>
    </row>
    <row r="9" spans="1:7" ht="24" x14ac:dyDescent="0.25">
      <c r="A9" s="19" t="s">
        <v>22</v>
      </c>
      <c r="B9" s="20"/>
      <c r="C9" s="48">
        <v>40939</v>
      </c>
      <c r="D9" s="20"/>
      <c r="E9" s="21">
        <v>52261.37</v>
      </c>
      <c r="F9" s="22"/>
      <c r="G9" s="23"/>
    </row>
    <row r="10" spans="1:7" ht="60" x14ac:dyDescent="0.25">
      <c r="A10" s="19" t="s">
        <v>53</v>
      </c>
      <c r="B10" s="20"/>
      <c r="C10" s="48" t="s">
        <v>54</v>
      </c>
      <c r="D10" s="20"/>
      <c r="E10" s="21">
        <v>65000</v>
      </c>
      <c r="F10" s="22"/>
      <c r="G10" s="23" t="s">
        <v>56</v>
      </c>
    </row>
    <row r="11" spans="1:7" s="35" customFormat="1" ht="36" x14ac:dyDescent="0.3">
      <c r="A11" s="30" t="s">
        <v>9</v>
      </c>
      <c r="B11" s="31"/>
      <c r="C11" s="50">
        <v>41091</v>
      </c>
      <c r="D11" s="31"/>
      <c r="E11" s="32">
        <v>3000</v>
      </c>
      <c r="F11" s="33"/>
      <c r="G11" s="34" t="s">
        <v>57</v>
      </c>
    </row>
    <row r="12" spans="1:7" s="29" customFormat="1" x14ac:dyDescent="0.25">
      <c r="A12" s="36" t="s">
        <v>34</v>
      </c>
      <c r="B12" s="37"/>
      <c r="C12" s="51"/>
      <c r="D12" s="37"/>
      <c r="E12" s="38">
        <f>SUM(E9:E11)</f>
        <v>120261.37</v>
      </c>
      <c r="F12" s="28"/>
      <c r="G12" s="17"/>
    </row>
    <row r="13" spans="1:7" x14ac:dyDescent="0.25">
      <c r="A13" s="19"/>
      <c r="B13" s="20"/>
      <c r="C13" s="48"/>
      <c r="D13" s="20"/>
      <c r="E13" s="21"/>
      <c r="F13" s="22"/>
      <c r="G13" s="23"/>
    </row>
    <row r="14" spans="1:7" x14ac:dyDescent="0.25">
      <c r="A14" s="19" t="s">
        <v>12</v>
      </c>
      <c r="B14" s="20"/>
      <c r="C14" s="48">
        <v>41091</v>
      </c>
      <c r="D14" s="20"/>
      <c r="E14" s="21">
        <v>1000</v>
      </c>
      <c r="F14" s="22"/>
      <c r="G14" s="23"/>
    </row>
    <row r="15" spans="1:7" x14ac:dyDescent="0.25">
      <c r="A15" s="19" t="s">
        <v>15</v>
      </c>
      <c r="B15" s="20"/>
      <c r="C15" s="48">
        <v>41091</v>
      </c>
      <c r="D15" s="20"/>
      <c r="E15" s="21">
        <v>2500</v>
      </c>
      <c r="F15" s="22"/>
      <c r="G15" s="23"/>
    </row>
    <row r="16" spans="1:7" x14ac:dyDescent="0.25">
      <c r="A16" s="19" t="s">
        <v>5</v>
      </c>
      <c r="B16" s="20"/>
      <c r="C16" s="48">
        <v>41091</v>
      </c>
      <c r="D16" s="20"/>
      <c r="E16" s="21">
        <v>1000</v>
      </c>
      <c r="F16" s="22"/>
      <c r="G16" s="23"/>
    </row>
    <row r="17" spans="1:7" x14ac:dyDescent="0.25">
      <c r="A17" s="19" t="s">
        <v>14</v>
      </c>
      <c r="B17" s="20"/>
      <c r="C17" s="48">
        <v>41091</v>
      </c>
      <c r="D17" s="20"/>
      <c r="E17" s="21">
        <v>2400</v>
      </c>
      <c r="F17" s="22"/>
      <c r="G17" s="23"/>
    </row>
    <row r="18" spans="1:7" x14ac:dyDescent="0.25">
      <c r="A18" s="19" t="s">
        <v>11</v>
      </c>
      <c r="B18" s="20"/>
      <c r="C18" s="48">
        <v>41091</v>
      </c>
      <c r="D18" s="20"/>
      <c r="E18" s="21">
        <v>25000</v>
      </c>
      <c r="F18" s="22"/>
      <c r="G18" s="23"/>
    </row>
    <row r="19" spans="1:7" x14ac:dyDescent="0.25">
      <c r="A19" s="19" t="s">
        <v>6</v>
      </c>
      <c r="B19" s="20"/>
      <c r="C19" s="48">
        <v>41091</v>
      </c>
      <c r="D19" s="20"/>
      <c r="E19" s="21">
        <v>1000</v>
      </c>
      <c r="F19" s="22"/>
      <c r="G19" s="23"/>
    </row>
    <row r="20" spans="1:7" s="35" customFormat="1" x14ac:dyDescent="0.3">
      <c r="A20" s="30" t="s">
        <v>8</v>
      </c>
      <c r="B20" s="31"/>
      <c r="C20" s="50">
        <v>41091</v>
      </c>
      <c r="D20" s="31"/>
      <c r="E20" s="32">
        <v>25000</v>
      </c>
      <c r="F20" s="33"/>
      <c r="G20" s="34" t="s">
        <v>47</v>
      </c>
    </row>
    <row r="21" spans="1:7" x14ac:dyDescent="0.25">
      <c r="A21" s="19" t="s">
        <v>4</v>
      </c>
      <c r="B21" s="20"/>
      <c r="C21" s="48">
        <v>41091</v>
      </c>
      <c r="D21" s="20"/>
      <c r="E21" s="21">
        <v>2500</v>
      </c>
      <c r="F21" s="22"/>
      <c r="G21" s="23"/>
    </row>
    <row r="22" spans="1:7" x14ac:dyDescent="0.25">
      <c r="A22" s="19" t="s">
        <v>10</v>
      </c>
      <c r="B22" s="20"/>
      <c r="C22" s="48">
        <v>41091</v>
      </c>
      <c r="D22" s="20"/>
      <c r="E22" s="21">
        <v>10000</v>
      </c>
      <c r="F22" s="22"/>
      <c r="G22" s="23"/>
    </row>
    <row r="23" spans="1:7" s="35" customFormat="1" ht="36" x14ac:dyDescent="0.3">
      <c r="A23" s="30" t="s">
        <v>7</v>
      </c>
      <c r="B23" s="31"/>
      <c r="C23" s="50">
        <v>41091</v>
      </c>
      <c r="D23" s="31"/>
      <c r="E23" s="32">
        <v>25000</v>
      </c>
      <c r="F23" s="33"/>
      <c r="G23" s="34" t="s">
        <v>58</v>
      </c>
    </row>
    <row r="24" spans="1:7" x14ac:dyDescent="0.25">
      <c r="A24" s="19" t="s">
        <v>16</v>
      </c>
      <c r="B24" s="20"/>
      <c r="C24" s="48">
        <v>41091</v>
      </c>
      <c r="D24" s="20"/>
      <c r="E24" s="21">
        <v>3000</v>
      </c>
      <c r="F24" s="22"/>
      <c r="G24" s="23"/>
    </row>
    <row r="25" spans="1:7" x14ac:dyDescent="0.25">
      <c r="A25" s="19" t="s">
        <v>13</v>
      </c>
      <c r="B25" s="20"/>
      <c r="C25" s="48">
        <v>41091</v>
      </c>
      <c r="D25" s="20"/>
      <c r="E25" s="21">
        <v>875</v>
      </c>
      <c r="F25" s="22"/>
      <c r="G25" s="23"/>
    </row>
    <row r="26" spans="1:7" x14ac:dyDescent="0.25">
      <c r="A26" s="19" t="s">
        <v>3</v>
      </c>
      <c r="B26" s="20"/>
      <c r="C26" s="48">
        <v>41091</v>
      </c>
      <c r="D26" s="20"/>
      <c r="E26" s="21">
        <v>1000</v>
      </c>
      <c r="F26" s="22"/>
      <c r="G26" s="23"/>
    </row>
    <row r="27" spans="1:7" x14ac:dyDescent="0.25">
      <c r="A27" s="19" t="s">
        <v>18</v>
      </c>
      <c r="B27" s="20"/>
      <c r="C27" s="48">
        <v>41183</v>
      </c>
      <c r="D27" s="20"/>
      <c r="E27" s="21">
        <v>500</v>
      </c>
      <c r="F27" s="22"/>
      <c r="G27" s="23"/>
    </row>
    <row r="28" spans="1:7" x14ac:dyDescent="0.25">
      <c r="A28" s="19" t="s">
        <v>17</v>
      </c>
      <c r="B28" s="20"/>
      <c r="C28" s="48">
        <v>41183</v>
      </c>
      <c r="D28" s="20"/>
      <c r="E28" s="21">
        <v>5000</v>
      </c>
      <c r="F28" s="22"/>
      <c r="G28" s="23"/>
    </row>
    <row r="29" spans="1:7" x14ac:dyDescent="0.25">
      <c r="A29" s="19" t="s">
        <v>19</v>
      </c>
      <c r="B29" s="20"/>
      <c r="C29" s="48">
        <v>41183</v>
      </c>
      <c r="D29" s="20"/>
      <c r="E29" s="21">
        <v>2500</v>
      </c>
      <c r="F29" s="22"/>
      <c r="G29" s="23"/>
    </row>
    <row r="30" spans="1:7" s="29" customFormat="1" x14ac:dyDescent="0.25">
      <c r="A30" s="36" t="s">
        <v>35</v>
      </c>
      <c r="B30" s="37"/>
      <c r="C30" s="51"/>
      <c r="D30" s="37"/>
      <c r="E30" s="38">
        <f>SUM(E14:E29)</f>
        <v>108275</v>
      </c>
      <c r="F30" s="28"/>
      <c r="G30" s="17"/>
    </row>
    <row r="31" spans="1:7" x14ac:dyDescent="0.25">
      <c r="A31" s="19"/>
      <c r="B31" s="20"/>
      <c r="C31" s="48"/>
      <c r="D31" s="20"/>
      <c r="E31" s="21"/>
      <c r="F31" s="22"/>
      <c r="G31" s="23"/>
    </row>
    <row r="32" spans="1:7" x14ac:dyDescent="0.25">
      <c r="A32" s="19" t="s">
        <v>48</v>
      </c>
      <c r="B32" s="20"/>
      <c r="C32" s="48">
        <v>41244</v>
      </c>
      <c r="D32" s="20"/>
      <c r="E32" s="21">
        <v>2500</v>
      </c>
      <c r="F32" s="22"/>
      <c r="G32" s="23"/>
    </row>
    <row r="33" spans="1:7" x14ac:dyDescent="0.25">
      <c r="A33" s="19" t="s">
        <v>20</v>
      </c>
      <c r="B33" s="20"/>
      <c r="C33" s="48">
        <v>41244</v>
      </c>
      <c r="D33" s="20"/>
      <c r="E33" s="21">
        <v>2500</v>
      </c>
      <c r="F33" s="22"/>
      <c r="G33" s="23"/>
    </row>
    <row r="34" spans="1:7" s="29" customFormat="1" x14ac:dyDescent="0.25">
      <c r="A34" s="36" t="s">
        <v>31</v>
      </c>
      <c r="B34" s="37"/>
      <c r="C34" s="51"/>
      <c r="D34" s="37"/>
      <c r="E34" s="38">
        <f>SUM(E32:E33)</f>
        <v>5000</v>
      </c>
      <c r="F34" s="28"/>
      <c r="G34" s="17"/>
    </row>
    <row r="35" spans="1:7" s="29" customFormat="1" x14ac:dyDescent="0.25">
      <c r="A35" s="68"/>
      <c r="B35" s="69"/>
      <c r="C35" s="70"/>
      <c r="D35" s="69"/>
      <c r="E35" s="71"/>
      <c r="F35" s="28"/>
      <c r="G35" s="17"/>
    </row>
    <row r="36" spans="1:7" s="35" customFormat="1" x14ac:dyDescent="0.3">
      <c r="A36" s="30" t="s">
        <v>9</v>
      </c>
      <c r="B36" s="31"/>
      <c r="C36" s="50">
        <v>41091</v>
      </c>
      <c r="D36" s="31"/>
      <c r="E36" s="32">
        <v>3000</v>
      </c>
      <c r="F36" s="33"/>
      <c r="G36" s="34"/>
    </row>
    <row r="37" spans="1:7" s="29" customFormat="1" x14ac:dyDescent="0.25">
      <c r="A37" s="36" t="s">
        <v>49</v>
      </c>
      <c r="B37" s="37"/>
      <c r="C37" s="51"/>
      <c r="D37" s="37"/>
      <c r="E37" s="38">
        <f>SUM(E35:E36)</f>
        <v>3000</v>
      </c>
      <c r="F37" s="28"/>
      <c r="G37" s="17"/>
    </row>
    <row r="38" spans="1:7" s="29" customFormat="1" x14ac:dyDescent="0.25">
      <c r="A38" s="68"/>
      <c r="B38" s="69"/>
      <c r="C38" s="70"/>
      <c r="D38" s="69"/>
      <c r="E38" s="71"/>
      <c r="F38" s="28"/>
      <c r="G38" s="17"/>
    </row>
    <row r="39" spans="1:7" x14ac:dyDescent="0.25">
      <c r="A39" s="19" t="s">
        <v>5</v>
      </c>
      <c r="B39" s="20"/>
      <c r="C39" s="48">
        <v>41456</v>
      </c>
      <c r="D39" s="20"/>
      <c r="E39" s="21">
        <v>1000</v>
      </c>
      <c r="F39" s="22"/>
      <c r="G39" s="23"/>
    </row>
    <row r="40" spans="1:7" x14ac:dyDescent="0.25">
      <c r="A40" s="19" t="s">
        <v>11</v>
      </c>
      <c r="B40" s="20"/>
      <c r="C40" s="48">
        <v>41456</v>
      </c>
      <c r="D40" s="20"/>
      <c r="E40" s="21">
        <v>25000</v>
      </c>
      <c r="F40" s="22"/>
      <c r="G40" s="23"/>
    </row>
    <row r="41" spans="1:7" x14ac:dyDescent="0.25">
      <c r="A41" s="19" t="s">
        <v>6</v>
      </c>
      <c r="B41" s="20"/>
      <c r="C41" s="48">
        <v>41456</v>
      </c>
      <c r="D41" s="20"/>
      <c r="E41" s="21">
        <v>1000</v>
      </c>
      <c r="F41" s="22"/>
      <c r="G41" s="23"/>
    </row>
    <row r="42" spans="1:7" x14ac:dyDescent="0.25">
      <c r="A42" s="19" t="s">
        <v>21</v>
      </c>
      <c r="B42" s="20"/>
      <c r="C42" s="48">
        <v>41456</v>
      </c>
      <c r="D42" s="20"/>
      <c r="E42" s="21">
        <v>1000</v>
      </c>
      <c r="F42" s="22"/>
      <c r="G42" s="23"/>
    </row>
    <row r="43" spans="1:7" x14ac:dyDescent="0.25">
      <c r="A43" s="19" t="s">
        <v>13</v>
      </c>
      <c r="B43" s="20"/>
      <c r="C43" s="48">
        <v>41456</v>
      </c>
      <c r="D43" s="20"/>
      <c r="E43" s="21">
        <v>875</v>
      </c>
      <c r="F43" s="22"/>
      <c r="G43" s="23"/>
    </row>
    <row r="44" spans="1:7" x14ac:dyDescent="0.25">
      <c r="A44" s="19" t="s">
        <v>3</v>
      </c>
      <c r="B44" s="20"/>
      <c r="C44" s="48">
        <v>41456</v>
      </c>
      <c r="D44" s="20"/>
      <c r="E44" s="21">
        <v>1000</v>
      </c>
      <c r="F44" s="22"/>
      <c r="G44" s="23"/>
    </row>
    <row r="45" spans="1:7" x14ac:dyDescent="0.25">
      <c r="A45" s="19" t="s">
        <v>12</v>
      </c>
      <c r="B45" s="20"/>
      <c r="C45" s="48">
        <v>41508</v>
      </c>
      <c r="D45" s="20"/>
      <c r="E45" s="21">
        <v>1000</v>
      </c>
      <c r="F45" s="22"/>
      <c r="G45" s="23"/>
    </row>
    <row r="46" spans="1:7" x14ac:dyDescent="0.25">
      <c r="A46" s="19" t="s">
        <v>18</v>
      </c>
      <c r="B46" s="20"/>
      <c r="C46" s="48">
        <v>41548</v>
      </c>
      <c r="D46" s="20"/>
      <c r="E46" s="21">
        <v>500</v>
      </c>
      <c r="F46" s="22"/>
      <c r="G46" s="23"/>
    </row>
    <row r="47" spans="1:7" s="29" customFormat="1" x14ac:dyDescent="0.25">
      <c r="A47" s="36" t="s">
        <v>32</v>
      </c>
      <c r="B47" s="37"/>
      <c r="C47" s="51"/>
      <c r="D47" s="37"/>
      <c r="E47" s="38">
        <f>SUM(E39:E46)</f>
        <v>31375</v>
      </c>
      <c r="F47" s="28"/>
      <c r="G47" s="17"/>
    </row>
    <row r="48" spans="1:7" x14ac:dyDescent="0.25">
      <c r="A48" s="19"/>
      <c r="B48" s="20"/>
      <c r="C48" s="48"/>
      <c r="D48" s="20"/>
      <c r="E48" s="21"/>
      <c r="F48" s="22"/>
      <c r="G48" s="23"/>
    </row>
    <row r="49" spans="1:7" s="35" customFormat="1" x14ac:dyDescent="0.3">
      <c r="A49" s="30" t="s">
        <v>9</v>
      </c>
      <c r="B49" s="31"/>
      <c r="C49" s="50">
        <v>41091</v>
      </c>
      <c r="D49" s="31"/>
      <c r="E49" s="32">
        <v>3000</v>
      </c>
      <c r="F49" s="33"/>
      <c r="G49" s="34"/>
    </row>
    <row r="50" spans="1:7" s="29" customFormat="1" x14ac:dyDescent="0.25">
      <c r="A50" s="36" t="s">
        <v>50</v>
      </c>
      <c r="B50" s="37"/>
      <c r="C50" s="51"/>
      <c r="D50" s="37"/>
      <c r="E50" s="38">
        <f>SUM(E48:E49)</f>
        <v>3000</v>
      </c>
      <c r="F50" s="28"/>
      <c r="G50" s="17"/>
    </row>
    <row r="51" spans="1:7" s="29" customFormat="1" x14ac:dyDescent="0.25">
      <c r="A51" s="68"/>
      <c r="B51" s="69"/>
      <c r="C51" s="70"/>
      <c r="D51" s="69"/>
      <c r="E51" s="71"/>
      <c r="F51" s="28"/>
      <c r="G51" s="17"/>
    </row>
    <row r="52" spans="1:7" x14ac:dyDescent="0.25">
      <c r="A52" s="19" t="s">
        <v>5</v>
      </c>
      <c r="B52" s="20"/>
      <c r="C52" s="48">
        <v>41821</v>
      </c>
      <c r="D52" s="20"/>
      <c r="E52" s="21">
        <v>1000</v>
      </c>
      <c r="F52" s="22"/>
      <c r="G52" s="23"/>
    </row>
    <row r="53" spans="1:7" x14ac:dyDescent="0.25">
      <c r="A53" s="19" t="s">
        <v>11</v>
      </c>
      <c r="B53" s="20"/>
      <c r="C53" s="48">
        <v>41821</v>
      </c>
      <c r="D53" s="20"/>
      <c r="E53" s="21">
        <v>25000</v>
      </c>
      <c r="F53" s="22"/>
      <c r="G53" s="23"/>
    </row>
    <row r="54" spans="1:7" x14ac:dyDescent="0.25">
      <c r="A54" s="19" t="s">
        <v>6</v>
      </c>
      <c r="B54" s="20"/>
      <c r="C54" s="48">
        <v>41821</v>
      </c>
      <c r="D54" s="20"/>
      <c r="E54" s="21">
        <v>1000</v>
      </c>
      <c r="F54" s="22"/>
      <c r="G54" s="23"/>
    </row>
    <row r="55" spans="1:7" x14ac:dyDescent="0.25">
      <c r="A55" s="19" t="s">
        <v>21</v>
      </c>
      <c r="B55" s="20"/>
      <c r="C55" s="48">
        <v>41821</v>
      </c>
      <c r="D55" s="20"/>
      <c r="E55" s="21">
        <v>1000</v>
      </c>
      <c r="F55" s="22"/>
      <c r="G55" s="23"/>
    </row>
    <row r="56" spans="1:7" x14ac:dyDescent="0.25">
      <c r="A56" s="19" t="s">
        <v>13</v>
      </c>
      <c r="B56" s="20"/>
      <c r="C56" s="48">
        <v>41821</v>
      </c>
      <c r="D56" s="20"/>
      <c r="E56" s="21">
        <v>875</v>
      </c>
      <c r="F56" s="22"/>
      <c r="G56" s="23"/>
    </row>
    <row r="57" spans="1:7" x14ac:dyDescent="0.25">
      <c r="A57" s="19" t="s">
        <v>3</v>
      </c>
      <c r="B57" s="20"/>
      <c r="C57" s="48">
        <v>41821</v>
      </c>
      <c r="D57" s="20"/>
      <c r="E57" s="21">
        <v>1000</v>
      </c>
      <c r="F57" s="22"/>
      <c r="G57" s="23"/>
    </row>
    <row r="58" spans="1:7" x14ac:dyDescent="0.25">
      <c r="A58" s="19" t="s">
        <v>12</v>
      </c>
      <c r="B58" s="20"/>
      <c r="C58" s="48">
        <v>41873</v>
      </c>
      <c r="D58" s="20"/>
      <c r="E58" s="21">
        <v>1000</v>
      </c>
      <c r="F58" s="22"/>
      <c r="G58" s="23"/>
    </row>
    <row r="59" spans="1:7" x14ac:dyDescent="0.25">
      <c r="A59" s="19" t="s">
        <v>18</v>
      </c>
      <c r="B59" s="20"/>
      <c r="C59" s="48">
        <v>41913</v>
      </c>
      <c r="D59" s="20"/>
      <c r="E59" s="21">
        <v>500</v>
      </c>
      <c r="F59" s="22"/>
      <c r="G59" s="23"/>
    </row>
    <row r="60" spans="1:7" s="29" customFormat="1" x14ac:dyDescent="0.25">
      <c r="A60" s="36" t="s">
        <v>33</v>
      </c>
      <c r="B60" s="37"/>
      <c r="C60" s="51"/>
      <c r="D60" s="37"/>
      <c r="E60" s="38">
        <f>SUM(E52:E59)</f>
        <v>31375</v>
      </c>
      <c r="F60" s="28"/>
      <c r="G60" s="17"/>
    </row>
    <row r="61" spans="1:7" x14ac:dyDescent="0.25">
      <c r="A61" s="19"/>
      <c r="B61" s="20"/>
      <c r="C61" s="48"/>
      <c r="D61" s="20"/>
      <c r="E61" s="21"/>
      <c r="F61" s="22"/>
      <c r="G61" s="23"/>
    </row>
    <row r="62" spans="1:7" s="35" customFormat="1" x14ac:dyDescent="0.3">
      <c r="A62" s="30" t="s">
        <v>9</v>
      </c>
      <c r="B62" s="31"/>
      <c r="C62" s="50">
        <v>41091</v>
      </c>
      <c r="D62" s="31"/>
      <c r="E62" s="32">
        <v>3000</v>
      </c>
      <c r="F62" s="33"/>
      <c r="G62" s="34"/>
    </row>
    <row r="63" spans="1:7" s="29" customFormat="1" x14ac:dyDescent="0.25">
      <c r="A63" s="36" t="s">
        <v>51</v>
      </c>
      <c r="B63" s="37"/>
      <c r="C63" s="51"/>
      <c r="D63" s="37"/>
      <c r="E63" s="38">
        <f>SUM(E61:E62)</f>
        <v>3000</v>
      </c>
      <c r="F63" s="28"/>
      <c r="G63" s="17"/>
    </row>
    <row r="64" spans="1:7" s="29" customFormat="1" x14ac:dyDescent="0.25">
      <c r="A64" s="68"/>
      <c r="B64" s="69"/>
      <c r="C64" s="70"/>
      <c r="D64" s="69"/>
      <c r="E64" s="71"/>
      <c r="F64" s="28"/>
      <c r="G64" s="17"/>
    </row>
    <row r="65" spans="1:7" x14ac:dyDescent="0.25">
      <c r="A65" s="19" t="s">
        <v>5</v>
      </c>
      <c r="B65" s="20"/>
      <c r="C65" s="48">
        <v>42186</v>
      </c>
      <c r="D65" s="20"/>
      <c r="E65" s="21">
        <v>1000</v>
      </c>
      <c r="F65" s="22"/>
      <c r="G65" s="23"/>
    </row>
    <row r="66" spans="1:7" x14ac:dyDescent="0.25">
      <c r="A66" s="19" t="s">
        <v>6</v>
      </c>
      <c r="B66" s="20"/>
      <c r="C66" s="48">
        <v>42186</v>
      </c>
      <c r="D66" s="20"/>
      <c r="E66" s="21">
        <v>1000</v>
      </c>
      <c r="F66" s="22"/>
      <c r="G66" s="23"/>
    </row>
    <row r="67" spans="1:7" x14ac:dyDescent="0.25">
      <c r="A67" s="19" t="s">
        <v>21</v>
      </c>
      <c r="B67" s="20"/>
      <c r="C67" s="48">
        <v>42186</v>
      </c>
      <c r="D67" s="20"/>
      <c r="E67" s="21">
        <v>1000</v>
      </c>
      <c r="F67" s="22"/>
      <c r="G67" s="23"/>
    </row>
    <row r="68" spans="1:7" x14ac:dyDescent="0.25">
      <c r="A68" s="19" t="s">
        <v>13</v>
      </c>
      <c r="B68" s="20"/>
      <c r="C68" s="48">
        <v>42186</v>
      </c>
      <c r="D68" s="20"/>
      <c r="E68" s="21">
        <v>875</v>
      </c>
      <c r="F68" s="22"/>
      <c r="G68" s="23"/>
    </row>
    <row r="69" spans="1:7" x14ac:dyDescent="0.25">
      <c r="A69" s="19" t="s">
        <v>12</v>
      </c>
      <c r="B69" s="20"/>
      <c r="C69" s="48">
        <v>42238</v>
      </c>
      <c r="D69" s="20"/>
      <c r="E69" s="21">
        <v>1000</v>
      </c>
      <c r="F69" s="22"/>
      <c r="G69" s="23"/>
    </row>
    <row r="70" spans="1:7" x14ac:dyDescent="0.25">
      <c r="A70" s="19" t="s">
        <v>3</v>
      </c>
      <c r="B70" s="20"/>
      <c r="C70" s="48">
        <v>42186</v>
      </c>
      <c r="D70" s="20"/>
      <c r="E70" s="21">
        <v>1000</v>
      </c>
      <c r="F70" s="22"/>
      <c r="G70" s="23"/>
    </row>
    <row r="71" spans="1:7" x14ac:dyDescent="0.25">
      <c r="A71" s="36" t="s">
        <v>36</v>
      </c>
      <c r="B71" s="37"/>
      <c r="C71" s="51"/>
      <c r="D71" s="37"/>
      <c r="E71" s="38">
        <f>SUM(E65:E70)</f>
        <v>5875</v>
      </c>
      <c r="F71" s="22"/>
      <c r="G71" s="23"/>
    </row>
    <row r="72" spans="1:7" x14ac:dyDescent="0.25">
      <c r="A72" s="19"/>
      <c r="B72" s="20"/>
      <c r="C72" s="48"/>
      <c r="D72" s="20"/>
      <c r="E72" s="21"/>
      <c r="F72" s="22"/>
      <c r="G72" s="23"/>
    </row>
    <row r="73" spans="1:7" x14ac:dyDescent="0.25">
      <c r="A73" s="39" t="s">
        <v>37</v>
      </c>
      <c r="B73" s="40"/>
      <c r="C73" s="52"/>
      <c r="D73" s="40"/>
      <c r="E73" s="41">
        <f>SUM(E71,E63,E60,E50,E47,E37,E34,E30,E12,E7)</f>
        <v>352161.37</v>
      </c>
      <c r="F73" s="22"/>
      <c r="G73" s="23"/>
    </row>
    <row r="74" spans="1:7" x14ac:dyDescent="0.25">
      <c r="A74" s="42"/>
      <c r="B74" s="43"/>
      <c r="C74" s="53"/>
      <c r="D74" s="43"/>
      <c r="E74" s="44"/>
    </row>
  </sheetData>
  <sortState ref="A2:F60">
    <sortCondition ref="C2:C60"/>
    <sortCondition ref="A2:A60"/>
  </sortState>
  <pageMargins left="0.45" right="0.45" top="1.25" bottom="0.5" header="0.25" footer="0.3"/>
  <pageSetup orientation="portrait" r:id="rId1"/>
  <headerFooter>
    <oddHeader xml:space="preserve">&amp;C&amp;"Arial,Bold"&amp;12 Tahoe Fund
&amp;14 A/R Aging Detail
&amp;10 All Transactions
January 10, 2012
</oddHeader>
    <oddFooter>&amp;R&amp;"Arial,Bold"&amp;8 Page &amp;P of &amp;N</oddFooter>
  </headerFooter>
  <rowBreaks count="1" manualBreakCount="1">
    <brk id="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Receivable Summary</vt:lpstr>
      <vt:lpstr>Receivable Detail</vt:lpstr>
      <vt:lpstr>Sheet2</vt:lpstr>
      <vt:lpstr>Sheet3</vt:lpstr>
      <vt:lpstr>'Receivable Detail'!Print_Titles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 Ducey</dc:creator>
  <cp:lastModifiedBy>Beverly Ducey</cp:lastModifiedBy>
  <cp:lastPrinted>2012-01-11T20:58:40Z</cp:lastPrinted>
  <dcterms:created xsi:type="dcterms:W3CDTF">2012-01-08T22:44:19Z</dcterms:created>
  <dcterms:modified xsi:type="dcterms:W3CDTF">2012-01-11T21:24:35Z</dcterms:modified>
</cp:coreProperties>
</file>